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https://naiconline-my.sharepoint.com/personal/jfrasier_naic_org/Documents/Documents/My_NAIC_Files/AAA PBRATTF/After Academy Review/"/>
    </mc:Choice>
  </mc:AlternateContent>
  <xr:revisionPtr revIDLastSave="146" documentId="11_BB877EBFF8DC1BD4ACB5D776B03FDCFEB0782D6F" xr6:coauthVersionLast="45" xr6:coauthVersionMax="45" xr10:uidLastSave="{AC0C71B2-4C43-4FFC-92C1-F21CF99E0AA5}"/>
  <bookViews>
    <workbookView xWindow="-108" yWindow="-108" windowWidth="23256" windowHeight="12576" xr2:uid="{00000000-000D-0000-FFFF-FFFF00000000}"/>
  </bookViews>
  <sheets>
    <sheet name="Introduction" sheetId="6" r:id="rId1"/>
    <sheet name="Example VM-31 Sec. 3.D.6.a" sheetId="7" r:id="rId2"/>
    <sheet name="VM-31 Sec. 3.D.6.a" sheetId="4" r:id="rId3"/>
  </sheets>
  <definedNames>
    <definedName name="_xlnm.Print_Area" localSheetId="1">'Example VM-31 Sec. 3.D.6.a'!$A$2:$F$38</definedName>
    <definedName name="_xlnm.Print_Area" localSheetId="2">'VM-31 Sec. 3.D.6.a'!$A$2:$F$38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4" l="1"/>
  <c r="E9" i="7" l="1"/>
  <c r="F9" i="4"/>
  <c r="D9" i="4"/>
  <c r="C8" i="4"/>
  <c r="C7" i="4"/>
  <c r="C6" i="4"/>
  <c r="C5" i="4"/>
  <c r="C4" i="4"/>
  <c r="C8" i="7"/>
  <c r="C7" i="7"/>
  <c r="C6" i="7"/>
  <c r="C5" i="7"/>
  <c r="C4" i="7"/>
  <c r="F9" i="7"/>
  <c r="D9" i="7"/>
  <c r="C9" i="4" l="1"/>
  <c r="C20" i="4"/>
  <c r="C9" i="7" l="1"/>
  <c r="C11" i="7" s="1"/>
  <c r="A25" i="7"/>
  <c r="C24" i="7"/>
  <c r="C20" i="7"/>
  <c r="A30" i="7" s="1"/>
  <c r="C17" i="7"/>
  <c r="C25" i="7" s="1"/>
  <c r="A25" i="4"/>
  <c r="C24" i="4"/>
  <c r="A30" i="4"/>
  <c r="C17" i="4"/>
  <c r="C25" i="4" s="1"/>
  <c r="C26" i="7" l="1"/>
  <c r="C30" i="7" s="1"/>
  <c r="B30" i="7"/>
  <c r="C27" i="7"/>
  <c r="C21" i="7"/>
  <c r="C19" i="7" s="1"/>
  <c r="C26" i="4"/>
  <c r="C23" i="7" l="1"/>
  <c r="C32" i="7" s="1"/>
  <c r="A34" i="7" s="1"/>
  <c r="C30" i="4"/>
  <c r="C11" i="4"/>
  <c r="A35" i="7" l="1"/>
  <c r="B30" i="4"/>
  <c r="C27" i="4"/>
  <c r="C23" i="4" s="1"/>
  <c r="C21" i="4"/>
  <c r="C19" i="4" s="1"/>
  <c r="C32" i="4" l="1"/>
  <c r="A34" i="4" s="1"/>
  <c r="A35" i="4" l="1"/>
</calcChain>
</file>

<file path=xl/sharedStrings.xml><?xml version="1.0" encoding="utf-8"?>
<sst xmlns="http://schemas.openxmlformats.org/spreadsheetml/2006/main" count="79" uniqueCount="48">
  <si>
    <t>Modeled Reserve</t>
  </si>
  <si>
    <t>NPR</t>
  </si>
  <si>
    <t>Starting Assets</t>
  </si>
  <si>
    <t>Are starting assets within the collar?</t>
  </si>
  <si>
    <t>Net Starting Assets</t>
  </si>
  <si>
    <t>Guidance</t>
  </si>
  <si>
    <r>
      <rPr>
        <b/>
        <sz val="10"/>
        <color theme="1"/>
        <rFont val="Calibri"/>
        <family val="2"/>
        <scheme val="minor"/>
      </rPr>
      <t>VM-31 Section 3.D.6.a</t>
    </r>
    <r>
      <rPr>
        <sz val="10"/>
        <color theme="1"/>
        <rFont val="Calibri"/>
        <family val="2"/>
        <scheme val="minor"/>
      </rPr>
      <t>:  The amount of starting assets supporting the policies subject to a principle-based valuation under VM-20, and the method and rationale for determining such amount.</t>
    </r>
  </si>
  <si>
    <t>a)  Separate Account Assets</t>
  </si>
  <si>
    <t>b)  Policy Loans</t>
  </si>
  <si>
    <t>d)  Derivatives</t>
  </si>
  <si>
    <r>
      <rPr>
        <b/>
        <sz val="10"/>
        <color theme="1"/>
        <rFont val="Calibri"/>
        <family val="2"/>
        <scheme val="minor"/>
      </rPr>
      <t>VM-20 Section 7.D.4</t>
    </r>
    <r>
      <rPr>
        <sz val="10"/>
        <color theme="1"/>
        <rFont val="Calibri"/>
        <family val="2"/>
        <scheme val="minor"/>
      </rPr>
      <t xml:space="preserve">:  The company shall select starting assets for each model segment that consists of the following:
</t>
    </r>
    <r>
      <rPr>
        <b/>
        <sz val="10"/>
        <color theme="1"/>
        <rFont val="Calibri"/>
        <family val="2"/>
        <scheme val="minor"/>
      </rPr>
      <t>a)</t>
    </r>
    <r>
      <rPr>
        <sz val="10"/>
        <color theme="1"/>
        <rFont val="Calibri"/>
        <family val="2"/>
        <scheme val="minor"/>
      </rPr>
      <t xml:space="preserve">  All separate account assets supporting the policies
</t>
    </r>
    <r>
      <rPr>
        <b/>
        <sz val="10"/>
        <color theme="1"/>
        <rFont val="Calibri"/>
        <family val="2"/>
        <scheme val="minor"/>
      </rPr>
      <t>b)</t>
    </r>
    <r>
      <rPr>
        <sz val="10"/>
        <color theme="1"/>
        <rFont val="Calibri"/>
        <family val="2"/>
        <scheme val="minor"/>
      </rPr>
      <t xml:space="preserve">  All policy loans supporting the policies that are explicitly modeled under Section 7.F.3.b.
</t>
    </r>
    <r>
      <rPr>
        <b/>
        <sz val="10"/>
        <color theme="1"/>
        <rFont val="Calibri"/>
        <family val="2"/>
        <scheme val="minor"/>
      </rPr>
      <t>c)</t>
    </r>
    <r>
      <rPr>
        <sz val="10"/>
        <color theme="1"/>
        <rFont val="Calibri"/>
        <family val="2"/>
        <scheme val="minor"/>
      </rPr>
      <t xml:space="preserve">  The relevant balance of any due, accrued, or unearned investment income
</t>
    </r>
    <r>
      <rPr>
        <b/>
        <sz val="10"/>
        <color theme="1"/>
        <rFont val="Calibri"/>
        <family val="2"/>
        <scheme val="minor"/>
      </rPr>
      <t xml:space="preserve">d) </t>
    </r>
    <r>
      <rPr>
        <sz val="10"/>
        <color theme="1"/>
        <rFont val="Calibri"/>
        <family val="2"/>
        <scheme val="minor"/>
      </rPr>
      <t xml:space="preserve"> All derivative instruments held at the projection start date that are part of a derivative program and can be appropriately allocated to the model segment
</t>
    </r>
    <r>
      <rPr>
        <b/>
        <sz val="10"/>
        <color theme="1"/>
        <rFont val="Calibri"/>
        <family val="2"/>
        <scheme val="minor"/>
      </rPr>
      <t>e)</t>
    </r>
    <r>
      <rPr>
        <sz val="10"/>
        <color theme="1"/>
        <rFont val="Calibri"/>
        <family val="2"/>
        <scheme val="minor"/>
      </rPr>
      <t xml:space="preserve">  An amount of other general account assets such that the aggregate value of starting assets meets the requirements in Section 7.D.1.  These assets shall generally be selected on a consistent basis from one reserve valuation to the next.  Any material change in the selection methodology shall be documented in the PBR Actuarial Report.</t>
    </r>
  </si>
  <si>
    <r>
      <rPr>
        <b/>
        <sz val="10"/>
        <color theme="1"/>
        <rFont val="Calibri"/>
        <family val="2"/>
        <scheme val="minor"/>
      </rPr>
      <t>VM-01</t>
    </r>
    <r>
      <rPr>
        <sz val="10"/>
        <color theme="1"/>
        <rFont val="Calibri"/>
        <family val="2"/>
        <scheme val="minor"/>
      </rPr>
      <t>:  The term "modeled reserve" means the deterministic reserve on the policies determined under VM-20 Section 2.A.1.a, 2.A.2.a, and 2.A.3.b, plus the greater of the deterministic reserve and the stochastic reserve on the policies determined under Section 2.A.1.b, 2.A.2.b, and 2.A.3.c.</t>
    </r>
    <r>
      <rPr>
        <b/>
        <sz val="10"/>
        <color theme="1"/>
        <rFont val="Calibri"/>
        <family val="2"/>
        <scheme val="minor"/>
      </rPr>
      <t/>
    </r>
  </si>
  <si>
    <r>
      <rPr>
        <b/>
        <sz val="10"/>
        <color theme="1"/>
        <rFont val="Calibri"/>
        <family val="2"/>
        <scheme val="minor"/>
      </rPr>
      <t>VM-01</t>
    </r>
    <r>
      <rPr>
        <sz val="10"/>
        <color theme="1"/>
        <rFont val="Calibri"/>
        <family val="2"/>
        <scheme val="minor"/>
      </rPr>
      <t>:  The term "net premium reserve" (NPR) means the amount determined in Section 3 of VM-20.</t>
    </r>
    <r>
      <rPr>
        <b/>
        <sz val="10"/>
        <color theme="1"/>
        <rFont val="Calibri"/>
        <family val="2"/>
        <scheme val="minor"/>
      </rPr>
      <t/>
    </r>
  </si>
  <si>
    <t>Describe the method and rationale for determining the amount of starting assets supporting the policies subject to a principle-based valuation under VM-20.</t>
  </si>
  <si>
    <t>Enter method and rationale description here.</t>
  </si>
  <si>
    <t>Due &amp; Deferred Premiums</t>
  </si>
  <si>
    <t>NPR net of Due &amp; Deferred Premiums</t>
  </si>
  <si>
    <t>Test Lower Bound of Asset Collar</t>
  </si>
  <si>
    <t>Lower Bound:  98% of Modeled Reserve</t>
  </si>
  <si>
    <t>Test Upper Bound of Asset Collar</t>
  </si>
  <si>
    <t>102% of Modeled Reserve</t>
  </si>
  <si>
    <t>•  The template is provided using example results.  All values are for demonstration purposes only.</t>
  </si>
  <si>
    <r>
      <rPr>
        <b/>
        <sz val="10"/>
        <color theme="1"/>
        <rFont val="Calibri"/>
        <family val="2"/>
        <scheme val="minor"/>
      </rPr>
      <t>VM-20 Section 7.D.3</t>
    </r>
    <r>
      <rPr>
        <sz val="10"/>
        <color theme="1"/>
        <rFont val="Calibri"/>
        <family val="2"/>
        <scheme val="minor"/>
      </rPr>
      <t>:  If for all model segments combined, the aggregate annual statement value of the final starting assets, less the corresponding PIMR balance, is
     a) less than 98% of the modeled reserve; or
     b) greater than the largest of:
            (i) 102% of the modeled reserve; 
            (ii) the NPR for the same set of policies, net of due and deferred premiums thereon; and 
            (iii) zero, 
then the company shall provide documentation in the PBR Actuarial Report that provides reasonable assurance that the modeled reserve is not materially understated as a result of the estimate of the amount of starting assets.</t>
    </r>
  </si>
  <si>
    <t>Instructions for using template</t>
  </si>
  <si>
    <t>Introduction</t>
  </si>
  <si>
    <t>2)  Enter PIMR balance in cell C10</t>
  </si>
  <si>
    <t>3)  Enter modeled reserve according to the definition in VM-01 in cell C13</t>
  </si>
  <si>
    <t>5)  Enter Due and Deferred Premiums in cell C16</t>
  </si>
  <si>
    <t>7)  Enter the method and rationale for determining the amount of starting assets supporting the policies subject to a principle-based valuation under VM-20 (VM-31 Section 3.D.6.a) in cell A38.</t>
  </si>
  <si>
    <t>VM-31 Section 3.D.6.a - Starting Asset Collar Net of Reinsurance</t>
  </si>
  <si>
    <t>4)  Enter NPR according to the definition in VM-01 in cell C15</t>
  </si>
  <si>
    <t>6)  If starting assets are not within the collar, enter explanation in cell A35 otherwise delete the box in line 35.</t>
  </si>
  <si>
    <t>c)  Due/Accrued/Unearned Investment Income</t>
  </si>
  <si>
    <t>e)  General Account Assets</t>
  </si>
  <si>
    <t>Less Corresponding PIMR Balance</t>
  </si>
  <si>
    <t>Lower Bound</t>
  </si>
  <si>
    <t>Upper Bound</t>
  </si>
  <si>
    <t>Upper Bound:  Largest of (102% of Modeled Reserve, NPR net of Due &amp; Deferred Premiums, 0)</t>
  </si>
  <si>
    <t>The American Academy of Actuaries took reasonable steps to develop this file consistent with accepted actuarial principles and practices. However, the Academy makes no representation or warranty of any kind, express or implied, regarding the accuracy, adequacy, validity, or reliability of this file or that it is fit for use in any respect - and no such representation or warranty should be assumed or implied by any user. Actuaries, insurers, regulators and other parties use this file “AS IS” and solely at their own risk. The Academy is not responsible for the consequences of any decisions or actions taken in reliance upon or as a result of the information provided by this file and disclaims all responsibility for any party's use or misuse of its templates and for any work product generated through their use or misuse.</t>
  </si>
  <si>
    <t>All Model Segments</t>
  </si>
  <si>
    <t>Model Segment 1</t>
  </si>
  <si>
    <t>Model Segment 2</t>
  </si>
  <si>
    <t>&lt;Insert columns here for more model segments&gt;</t>
  </si>
  <si>
    <t>&lt;Describe Model Segment&gt;</t>
  </si>
  <si>
    <t>Model Segment 3</t>
  </si>
  <si>
    <t>1)  Enter the VM-20 Section 7.D.4 amounts in rows 4 to 8 to calculate the starting assets in cell C9</t>
  </si>
  <si>
    <t>•  Users should make adjustments as needed.</t>
  </si>
  <si>
    <t>This file provides a summary exhibit template that might assist users when reporting information required by VM-31 Section 3.D.6.a.  It demonstrates that the Net Starting Assets are within the asset collar.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</si>
</sst>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i/>
      <u/>
      <sz val="16"/>
      <color indexed="8"/>
      <name val="Calibri"/>
      <family val="2"/>
    </font>
    <font>
      <b/>
      <u/>
      <sz val="12"/>
      <name val="Calibri"/>
      <family val="2"/>
    </font>
    <font>
      <sz val="10"/>
      <color theme="1"/>
      <name val="Calibri"/>
      <family val="2"/>
    </font>
    <font>
      <b/>
      <sz val="10"/>
      <color theme="1"/>
      <name val="Calibri"/>
      <family val="2"/>
      <scheme val="minor"/>
    </font>
    <font>
      <sz val="10"/>
      <color theme="1"/>
      <name val="Calibri"/>
      <family val="2"/>
      <scheme val="minor"/>
    </font>
    <font>
      <i/>
      <sz val="10"/>
      <color theme="1"/>
      <name val="Calibri"/>
      <family val="2"/>
      <scheme val="minor"/>
    </font>
    <font>
      <sz val="10"/>
      <color theme="0"/>
      <name val="Calibri"/>
      <family val="2"/>
      <scheme val="minor"/>
    </font>
    <font>
      <sz val="10"/>
      <color theme="4" tint="-0.499984740745262"/>
      <name val="Calibri"/>
      <family val="2"/>
      <scheme val="minor"/>
    </font>
    <font>
      <u val="singleAccounting"/>
      <sz val="10"/>
      <color theme="4" tint="-0.499984740745262"/>
      <name val="Calibri"/>
      <family val="2"/>
      <scheme val="minor"/>
    </font>
    <font>
      <sz val="10"/>
      <name val="Calibri"/>
      <family val="2"/>
      <scheme val="minor"/>
    </font>
    <font>
      <i/>
      <sz val="10"/>
      <color theme="0"/>
      <name val="Calibri"/>
      <family val="2"/>
      <scheme val="minor"/>
    </font>
    <font>
      <b/>
      <sz val="12"/>
      <color theme="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11">
    <xf numFmtId="0" fontId="0" fillId="0" borderId="0"/>
    <xf numFmtId="43"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1"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9">
    <xf numFmtId="0" fontId="0" fillId="0" borderId="0" xfId="0"/>
    <xf numFmtId="0" fontId="5" fillId="0" borderId="0" xfId="2" applyFont="1" applyAlignment="1">
      <alignment vertical="top"/>
    </xf>
    <xf numFmtId="0" fontId="6" fillId="0" borderId="0" xfId="0" applyFont="1"/>
    <xf numFmtId="0" fontId="9" fillId="0" borderId="0" xfId="0" applyFont="1"/>
    <xf numFmtId="0" fontId="8" fillId="0" borderId="0" xfId="0" applyFont="1"/>
    <xf numFmtId="0" fontId="9" fillId="0" borderId="0" xfId="0" quotePrefix="1" applyFont="1" applyAlignment="1">
      <alignment horizontal="left"/>
    </xf>
    <xf numFmtId="0" fontId="8" fillId="4" borderId="15" xfId="0" applyFont="1" applyFill="1" applyBorder="1"/>
    <xf numFmtId="164" fontId="11" fillId="0" borderId="1" xfId="1" applyNumberFormat="1" applyFont="1" applyBorder="1"/>
    <xf numFmtId="0" fontId="8" fillId="4" borderId="0" xfId="0" applyFont="1" applyFill="1" applyBorder="1"/>
    <xf numFmtId="0" fontId="8" fillId="4" borderId="14" xfId="0" applyFont="1" applyFill="1" applyBorder="1"/>
    <xf numFmtId="0" fontId="10" fillId="0" borderId="0" xfId="0" applyFont="1" applyFill="1" applyBorder="1"/>
    <xf numFmtId="0" fontId="8" fillId="0" borderId="0" xfId="0" applyFont="1" applyFill="1" applyBorder="1"/>
    <xf numFmtId="0" fontId="10" fillId="4" borderId="5" xfId="0" quotePrefix="1" applyFont="1" applyFill="1" applyBorder="1" applyAlignment="1">
      <alignment horizontal="center" wrapText="1"/>
    </xf>
    <xf numFmtId="3" fontId="8" fillId="0" borderId="4" xfId="0" applyNumberFormat="1" applyFont="1" applyBorder="1" applyAlignment="1">
      <alignment horizontal="center"/>
    </xf>
    <xf numFmtId="3" fontId="8" fillId="3" borderId="6" xfId="0" applyNumberFormat="1" applyFont="1" applyFill="1" applyBorder="1" applyAlignment="1">
      <alignment horizontal="center"/>
    </xf>
    <xf numFmtId="0" fontId="7" fillId="0" borderId="0" xfId="0" applyFont="1"/>
    <xf numFmtId="0" fontId="8" fillId="0" borderId="0" xfId="0" quotePrefix="1" applyFont="1" applyAlignment="1">
      <alignment horizontal="left" wrapText="1"/>
    </xf>
    <xf numFmtId="164" fontId="11" fillId="0" borderId="16" xfId="1" applyNumberFormat="1" applyFont="1" applyBorder="1"/>
    <xf numFmtId="164" fontId="11" fillId="0" borderId="2" xfId="1" applyNumberFormat="1" applyFont="1" applyBorder="1"/>
    <xf numFmtId="0" fontId="10" fillId="4" borderId="18" xfId="0" applyFont="1" applyFill="1" applyBorder="1"/>
    <xf numFmtId="0" fontId="10" fillId="4" borderId="19" xfId="0" applyFont="1" applyFill="1" applyBorder="1"/>
    <xf numFmtId="0" fontId="8" fillId="4" borderId="20" xfId="0" applyFont="1" applyFill="1" applyBorder="1"/>
    <xf numFmtId="0" fontId="8" fillId="4" borderId="21" xfId="0" applyFont="1" applyFill="1" applyBorder="1"/>
    <xf numFmtId="0" fontId="10" fillId="4" borderId="13" xfId="0" applyFont="1" applyFill="1" applyBorder="1" applyAlignment="1">
      <alignment horizontal="left" indent="1"/>
    </xf>
    <xf numFmtId="0" fontId="10" fillId="4" borderId="17" xfId="0" applyFont="1" applyFill="1" applyBorder="1" applyAlignment="1">
      <alignment horizontal="left" indent="1"/>
    </xf>
    <xf numFmtId="0" fontId="10" fillId="4" borderId="17" xfId="0" quotePrefix="1" applyFont="1" applyFill="1" applyBorder="1" applyAlignment="1">
      <alignment horizontal="left" indent="1"/>
    </xf>
    <xf numFmtId="164" fontId="8" fillId="0" borderId="3" xfId="1" applyNumberFormat="1" applyFont="1" applyBorder="1"/>
    <xf numFmtId="164" fontId="12" fillId="0" borderId="2" xfId="1" applyNumberFormat="1" applyFont="1" applyBorder="1"/>
    <xf numFmtId="164" fontId="13" fillId="5" borderId="1" xfId="1" applyNumberFormat="1" applyFont="1" applyFill="1" applyBorder="1"/>
    <xf numFmtId="0" fontId="10" fillId="2" borderId="9" xfId="0" quotePrefix="1" applyFont="1" applyFill="1" applyBorder="1" applyAlignment="1">
      <alignment horizontal="center" wrapText="1"/>
    </xf>
    <xf numFmtId="164" fontId="8" fillId="0" borderId="0" xfId="1" applyNumberFormat="1" applyFont="1" applyFill="1" applyBorder="1"/>
    <xf numFmtId="0" fontId="8" fillId="0" borderId="0" xfId="0" quotePrefix="1" applyFont="1" applyAlignment="1">
      <alignment horizontal="left" wrapText="1"/>
    </xf>
    <xf numFmtId="0" fontId="4" fillId="0" borderId="0" xfId="2" quotePrefix="1" applyFont="1" applyAlignment="1">
      <alignment horizontal="left" vertical="top"/>
    </xf>
    <xf numFmtId="0" fontId="10" fillId="2" borderId="7" xfId="0" quotePrefix="1" applyFont="1" applyFill="1" applyBorder="1" applyAlignment="1">
      <alignment horizontal="center" wrapText="1"/>
    </xf>
    <xf numFmtId="164" fontId="11" fillId="0" borderId="0" xfId="1" applyNumberFormat="1" applyFont="1" applyFill="1" applyBorder="1"/>
    <xf numFmtId="0" fontId="10" fillId="2" borderId="1" xfId="0" applyFont="1" applyFill="1" applyBorder="1"/>
    <xf numFmtId="0" fontId="8" fillId="2" borderId="21" xfId="0" applyFont="1" applyFill="1" applyBorder="1"/>
    <xf numFmtId="0" fontId="13" fillId="0" borderId="13" xfId="0" applyFont="1" applyFill="1" applyBorder="1"/>
    <xf numFmtId="0" fontId="8" fillId="0" borderId="15" xfId="0" applyFont="1" applyFill="1" applyBorder="1"/>
    <xf numFmtId="164" fontId="11" fillId="0" borderId="25" xfId="1" applyNumberFormat="1" applyFont="1" applyFill="1" applyBorder="1"/>
    <xf numFmtId="0" fontId="13" fillId="0" borderId="17" xfId="0" applyFont="1" applyFill="1" applyBorder="1"/>
    <xf numFmtId="164" fontId="11" fillId="0" borderId="26" xfId="1" applyNumberFormat="1" applyFont="1" applyFill="1" applyBorder="1"/>
    <xf numFmtId="0" fontId="10" fillId="2" borderId="1" xfId="0" quotePrefix="1" applyFont="1" applyFill="1" applyBorder="1" applyAlignment="1">
      <alignment horizontal="left"/>
    </xf>
    <xf numFmtId="0" fontId="8" fillId="2" borderId="20" xfId="0" applyFont="1" applyFill="1" applyBorder="1"/>
    <xf numFmtId="0" fontId="10" fillId="2" borderId="0" xfId="0" applyFont="1" applyFill="1"/>
    <xf numFmtId="0" fontId="10" fillId="2" borderId="13" xfId="0" applyFont="1" applyFill="1" applyBorder="1"/>
    <xf numFmtId="0" fontId="10" fillId="2" borderId="15" xfId="0" applyFont="1" applyFill="1" applyBorder="1"/>
    <xf numFmtId="0" fontId="10" fillId="2" borderId="25" xfId="0" applyFont="1" applyFill="1" applyBorder="1" applyAlignment="1">
      <alignment horizontal="center"/>
    </xf>
    <xf numFmtId="0" fontId="8" fillId="0" borderId="17" xfId="0" applyFont="1" applyBorder="1"/>
    <xf numFmtId="0" fontId="8" fillId="0" borderId="0" xfId="0" applyFont="1" applyBorder="1"/>
    <xf numFmtId="0" fontId="8" fillId="0" borderId="18" xfId="0" applyFont="1" applyBorder="1"/>
    <xf numFmtId="0" fontId="8" fillId="0" borderId="14" xfId="0" applyFont="1" applyBorder="1"/>
    <xf numFmtId="164" fontId="8" fillId="0" borderId="27" xfId="0" applyNumberFormat="1" applyFont="1" applyBorder="1"/>
    <xf numFmtId="164" fontId="8" fillId="0" borderId="26" xfId="1" applyNumberFormat="1" applyFont="1" applyBorder="1"/>
    <xf numFmtId="0" fontId="8" fillId="0" borderId="0" xfId="0" applyFont="1" applyFill="1"/>
    <xf numFmtId="164" fontId="8" fillId="0" borderId="26" xfId="0" applyNumberFormat="1" applyFont="1" applyBorder="1"/>
    <xf numFmtId="164" fontId="8" fillId="0" borderId="26" xfId="1" applyNumberFormat="1" applyFont="1" applyBorder="1" applyAlignment="1">
      <alignment vertical="center"/>
    </xf>
    <xf numFmtId="0" fontId="9" fillId="0" borderId="7" xfId="0" quotePrefix="1" applyFont="1" applyFill="1" applyBorder="1" applyAlignment="1">
      <alignment horizontal="left"/>
    </xf>
    <xf numFmtId="0" fontId="9" fillId="0" borderId="8" xfId="0" applyFont="1" applyFill="1" applyBorder="1"/>
    <xf numFmtId="0" fontId="8" fillId="0" borderId="8" xfId="0" applyFont="1" applyFill="1" applyBorder="1"/>
    <xf numFmtId="0" fontId="8" fillId="0" borderId="9" xfId="0" applyFont="1" applyFill="1" applyBorder="1"/>
    <xf numFmtId="0" fontId="9" fillId="0" borderId="28" xfId="0" quotePrefix="1" applyFont="1" applyFill="1" applyBorder="1" applyAlignment="1">
      <alignment horizontal="left"/>
    </xf>
    <xf numFmtId="0" fontId="9" fillId="0" borderId="0" xfId="0" applyFont="1" applyFill="1" applyBorder="1"/>
    <xf numFmtId="0" fontId="8" fillId="0" borderId="29" xfId="0" applyFont="1" applyFill="1" applyBorder="1"/>
    <xf numFmtId="0" fontId="9" fillId="0" borderId="0" xfId="0" applyFont="1" applyFill="1" applyBorder="1" applyAlignment="1">
      <alignment horizontal="left" wrapText="1"/>
    </xf>
    <xf numFmtId="0" fontId="8" fillId="0" borderId="12" xfId="0" applyFont="1" applyFill="1" applyBorder="1"/>
    <xf numFmtId="0" fontId="14" fillId="2" borderId="0" xfId="0" applyFont="1" applyFill="1"/>
    <xf numFmtId="0" fontId="15" fillId="2" borderId="7" xfId="5" quotePrefix="1" applyFont="1" applyFill="1" applyBorder="1" applyAlignment="1">
      <alignment horizontal="left" vertical="top"/>
    </xf>
    <xf numFmtId="0" fontId="15" fillId="2" borderId="5" xfId="5" quotePrefix="1" applyFont="1" applyFill="1" applyBorder="1" applyAlignment="1">
      <alignment horizontal="left" vertical="top"/>
    </xf>
    <xf numFmtId="0" fontId="8" fillId="0" borderId="28" xfId="0" applyFont="1" applyFill="1" applyBorder="1"/>
    <xf numFmtId="0" fontId="8" fillId="0" borderId="0" xfId="0" quotePrefix="1" applyFont="1" applyFill="1" applyBorder="1" applyAlignment="1">
      <alignment horizontal="left"/>
    </xf>
    <xf numFmtId="0" fontId="8" fillId="0" borderId="10" xfId="0" applyFont="1" applyFill="1" applyBorder="1"/>
    <xf numFmtId="0" fontId="8" fillId="0" borderId="11" xfId="0" quotePrefix="1" applyFont="1" applyFill="1" applyBorder="1" applyAlignment="1">
      <alignment horizontal="left"/>
    </xf>
    <xf numFmtId="0" fontId="8" fillId="0" borderId="11" xfId="0" applyFont="1" applyFill="1" applyBorder="1"/>
    <xf numFmtId="0" fontId="15" fillId="2" borderId="0" xfId="2" quotePrefix="1" applyFont="1" applyFill="1" applyAlignment="1">
      <alignment horizontal="left" vertical="top"/>
    </xf>
    <xf numFmtId="0" fontId="15" fillId="2" borderId="0" xfId="2" applyFont="1" applyFill="1" applyAlignment="1">
      <alignment vertical="top"/>
    </xf>
    <xf numFmtId="0" fontId="10" fillId="4" borderId="1" xfId="0" quotePrefix="1" applyFont="1" applyFill="1" applyBorder="1" applyAlignment="1">
      <alignment horizontal="left"/>
    </xf>
    <xf numFmtId="0" fontId="9" fillId="0" borderId="0" xfId="0" applyFont="1" applyAlignment="1">
      <alignment horizontal="right" wrapText="1"/>
    </xf>
    <xf numFmtId="0" fontId="8" fillId="0" borderId="22" xfId="0" quotePrefix="1" applyFont="1" applyFill="1" applyBorder="1" applyAlignment="1">
      <alignment horizontal="left" vertical="center" wrapText="1"/>
    </xf>
    <xf numFmtId="0" fontId="8" fillId="0" borderId="23" xfId="0" quotePrefix="1" applyFont="1" applyFill="1" applyBorder="1" applyAlignment="1">
      <alignment horizontal="left" vertical="center" wrapText="1"/>
    </xf>
    <xf numFmtId="0" fontId="8" fillId="0" borderId="24" xfId="0" quotePrefix="1" applyFont="1" applyFill="1" applyBorder="1" applyAlignment="1">
      <alignment horizontal="left" vertical="center" wrapText="1"/>
    </xf>
    <xf numFmtId="0" fontId="8" fillId="0" borderId="28" xfId="0" quotePrefix="1" applyFont="1" applyFill="1" applyBorder="1" applyAlignment="1">
      <alignment horizontal="left" wrapText="1"/>
    </xf>
    <xf numFmtId="0" fontId="8" fillId="0" borderId="0" xfId="0" applyFont="1" applyFill="1" applyBorder="1" applyAlignment="1">
      <alignment wrapText="1"/>
    </xf>
    <xf numFmtId="0" fontId="8" fillId="0" borderId="29" xfId="0" applyFont="1" applyFill="1" applyBorder="1" applyAlignment="1">
      <alignment wrapText="1"/>
    </xf>
    <xf numFmtId="0" fontId="9" fillId="0" borderId="10" xfId="0" quotePrefix="1" applyFont="1" applyFill="1" applyBorder="1" applyAlignment="1">
      <alignment horizontal="left" wrapText="1"/>
    </xf>
    <xf numFmtId="0" fontId="9" fillId="0" borderId="11" xfId="0" quotePrefix="1" applyFont="1" applyFill="1" applyBorder="1" applyAlignment="1">
      <alignment horizontal="left" wrapText="1"/>
    </xf>
    <xf numFmtId="0" fontId="9" fillId="0" borderId="12" xfId="0" quotePrefix="1" applyFont="1" applyFill="1" applyBorder="1" applyAlignment="1">
      <alignment horizontal="left" wrapText="1"/>
    </xf>
    <xf numFmtId="0" fontId="8" fillId="0" borderId="17" xfId="0" quotePrefix="1" applyFont="1" applyBorder="1" applyAlignment="1">
      <alignment horizontal="left" wrapText="1"/>
    </xf>
    <xf numFmtId="0" fontId="8" fillId="0" borderId="0" xfId="0" applyFont="1" applyBorder="1" applyAlignment="1">
      <alignment wrapText="1"/>
    </xf>
    <xf numFmtId="0" fontId="10" fillId="2" borderId="22" xfId="0" applyFont="1" applyFill="1" applyBorder="1" applyAlignment="1">
      <alignment vertical="top" wrapText="1"/>
    </xf>
    <xf numFmtId="0" fontId="10" fillId="2" borderId="23" xfId="0" applyFont="1" applyFill="1" applyBorder="1" applyAlignment="1">
      <alignment vertical="top" wrapText="1"/>
    </xf>
    <xf numFmtId="0" fontId="10" fillId="2" borderId="24" xfId="0" applyFont="1" applyFill="1" applyBorder="1" applyAlignment="1">
      <alignment vertical="top" wrapText="1"/>
    </xf>
    <xf numFmtId="0" fontId="9" fillId="0" borderId="22" xfId="0" quotePrefix="1"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10" fillId="2" borderId="22" xfId="0" applyFont="1" applyFill="1" applyBorder="1" applyAlignment="1">
      <alignment wrapText="1"/>
    </xf>
    <xf numFmtId="0" fontId="10" fillId="2" borderId="23" xfId="0" applyFont="1" applyFill="1" applyBorder="1" applyAlignment="1">
      <alignment wrapText="1"/>
    </xf>
    <xf numFmtId="0" fontId="10" fillId="2" borderId="24" xfId="0" applyFont="1" applyFill="1" applyBorder="1" applyAlignment="1">
      <alignment wrapText="1"/>
    </xf>
    <xf numFmtId="0" fontId="9" fillId="0" borderId="22" xfId="0" applyFont="1" applyBorder="1" applyAlignment="1">
      <alignment horizontal="left" vertical="top" wrapText="1"/>
    </xf>
  </cellXfs>
  <cellStyles count="11">
    <cellStyle name="Comma" xfId="1" builtinId="3"/>
    <cellStyle name="Comma 2" xfId="7" xr:uid="{00000000-0005-0000-0000-000001000000}"/>
    <cellStyle name="Comma 3" xfId="10" xr:uid="{00000000-0005-0000-0000-000002000000}"/>
    <cellStyle name="Normal" xfId="0" builtinId="0"/>
    <cellStyle name="Normal 2" xfId="2" xr:uid="{00000000-0005-0000-0000-000004000000}"/>
    <cellStyle name="Normal 2 2" xfId="5" xr:uid="{00000000-0005-0000-0000-000005000000}"/>
    <cellStyle name="Normal 3" xfId="6" xr:uid="{00000000-0005-0000-0000-000006000000}"/>
    <cellStyle name="Normal 4" xfId="4" xr:uid="{00000000-0005-0000-0000-000007000000}"/>
    <cellStyle name="Percent 2" xfId="3" xr:uid="{00000000-0005-0000-0000-000008000000}"/>
    <cellStyle name="Percent 2 2" xfId="8" xr:uid="{00000000-0005-0000-0000-000009000000}"/>
    <cellStyle name="Percent 3" xfId="9" xr:uid="{00000000-0005-0000-0000-00000A000000}"/>
  </cellStyles>
  <dxfs count="8">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showGridLines="0" tabSelected="1" workbookViewId="0">
      <selection activeCell="A2" sqref="A2:I2"/>
    </sheetView>
  </sheetViews>
  <sheetFormatPr defaultColWidth="9.109375" defaultRowHeight="13.8" x14ac:dyDescent="0.3"/>
  <cols>
    <col min="1" max="1" width="3.6640625" style="54" customWidth="1"/>
    <col min="2" max="8" width="9.109375" style="54"/>
    <col min="9" max="9" width="18.6640625" style="54" customWidth="1"/>
    <col min="10" max="16384" width="9.109375" style="54"/>
  </cols>
  <sheetData>
    <row r="1" spans="1:9" ht="15.6" x14ac:dyDescent="0.3">
      <c r="A1" s="67" t="s">
        <v>24</v>
      </c>
      <c r="B1" s="67"/>
      <c r="C1" s="67"/>
      <c r="D1" s="67"/>
      <c r="E1" s="67"/>
      <c r="F1" s="67"/>
      <c r="G1" s="67"/>
      <c r="H1" s="67"/>
      <c r="I1" s="68"/>
    </row>
    <row r="2" spans="1:9" ht="29.25" customHeight="1" x14ac:dyDescent="0.3">
      <c r="A2" s="81" t="s">
        <v>47</v>
      </c>
      <c r="B2" s="82"/>
      <c r="C2" s="82"/>
      <c r="D2" s="82"/>
      <c r="E2" s="82"/>
      <c r="F2" s="82"/>
      <c r="G2" s="82"/>
      <c r="H2" s="82"/>
      <c r="I2" s="83"/>
    </row>
    <row r="3" spans="1:9" x14ac:dyDescent="0.3">
      <c r="A3" s="69"/>
      <c r="B3" s="70" t="s">
        <v>21</v>
      </c>
      <c r="C3" s="11"/>
      <c r="D3" s="11"/>
      <c r="E3" s="11"/>
      <c r="F3" s="11"/>
      <c r="G3" s="11"/>
      <c r="H3" s="11"/>
      <c r="I3" s="63"/>
    </row>
    <row r="4" spans="1:9" x14ac:dyDescent="0.3">
      <c r="A4" s="71"/>
      <c r="B4" s="72" t="s">
        <v>46</v>
      </c>
      <c r="C4" s="73"/>
      <c r="D4" s="73"/>
      <c r="E4" s="73"/>
      <c r="F4" s="73"/>
      <c r="G4" s="73"/>
      <c r="H4" s="73"/>
      <c r="I4" s="65"/>
    </row>
    <row r="6" spans="1:9" ht="15.6" x14ac:dyDescent="0.3">
      <c r="A6" s="74" t="s">
        <v>23</v>
      </c>
      <c r="B6" s="66"/>
      <c r="C6" s="66"/>
      <c r="D6" s="66"/>
      <c r="E6" s="66"/>
      <c r="F6" s="66"/>
      <c r="G6" s="66"/>
      <c r="H6" s="44"/>
      <c r="I6" s="44"/>
    </row>
    <row r="7" spans="1:9" ht="12.75" customHeight="1" x14ac:dyDescent="0.3">
      <c r="A7" s="57" t="s">
        <v>45</v>
      </c>
      <c r="B7" s="58"/>
      <c r="C7" s="58"/>
      <c r="D7" s="58"/>
      <c r="E7" s="58"/>
      <c r="F7" s="58"/>
      <c r="G7" s="59"/>
      <c r="H7" s="59"/>
      <c r="I7" s="60"/>
    </row>
    <row r="8" spans="1:9" x14ac:dyDescent="0.3">
      <c r="A8" s="61" t="s">
        <v>25</v>
      </c>
      <c r="B8" s="62"/>
      <c r="C8" s="62"/>
      <c r="D8" s="62"/>
      <c r="E8" s="62"/>
      <c r="F8" s="62"/>
      <c r="G8" s="11"/>
      <c r="H8" s="11"/>
      <c r="I8" s="63"/>
    </row>
    <row r="9" spans="1:9" x14ac:dyDescent="0.3">
      <c r="A9" s="61" t="s">
        <v>26</v>
      </c>
      <c r="B9" s="62"/>
      <c r="C9" s="62"/>
      <c r="D9" s="62"/>
      <c r="E9" s="62"/>
      <c r="F9" s="62"/>
      <c r="G9" s="11"/>
      <c r="H9" s="11"/>
      <c r="I9" s="63"/>
    </row>
    <row r="10" spans="1:9" x14ac:dyDescent="0.3">
      <c r="A10" s="61" t="s">
        <v>30</v>
      </c>
      <c r="B10" s="62"/>
      <c r="C10" s="62"/>
      <c r="D10" s="62"/>
      <c r="E10" s="62"/>
      <c r="F10" s="62"/>
      <c r="G10" s="11"/>
      <c r="H10" s="11"/>
      <c r="I10" s="63"/>
    </row>
    <row r="11" spans="1:9" x14ac:dyDescent="0.3">
      <c r="A11" s="61" t="s">
        <v>27</v>
      </c>
      <c r="B11" s="62"/>
      <c r="C11" s="62"/>
      <c r="D11" s="62"/>
      <c r="E11" s="62"/>
      <c r="F11" s="62"/>
      <c r="G11" s="11"/>
      <c r="H11" s="11"/>
      <c r="I11" s="63"/>
    </row>
    <row r="12" spans="1:9" x14ac:dyDescent="0.3">
      <c r="A12" s="61" t="s">
        <v>31</v>
      </c>
      <c r="B12" s="64"/>
      <c r="C12" s="64"/>
      <c r="D12" s="64"/>
      <c r="E12" s="64"/>
      <c r="F12" s="64"/>
      <c r="G12" s="11"/>
      <c r="H12" s="11"/>
      <c r="I12" s="63"/>
    </row>
    <row r="13" spans="1:9" ht="25.5" customHeight="1" x14ac:dyDescent="0.3">
      <c r="A13" s="84" t="s">
        <v>28</v>
      </c>
      <c r="B13" s="85"/>
      <c r="C13" s="85"/>
      <c r="D13" s="85"/>
      <c r="E13" s="85"/>
      <c r="F13" s="85"/>
      <c r="G13" s="85"/>
      <c r="H13" s="85"/>
      <c r="I13" s="86"/>
    </row>
    <row r="15" spans="1:9" ht="15.6" x14ac:dyDescent="0.3">
      <c r="A15" s="75" t="s">
        <v>5</v>
      </c>
      <c r="B15" s="44"/>
      <c r="C15" s="44"/>
      <c r="D15" s="44"/>
      <c r="E15" s="44"/>
      <c r="F15" s="44"/>
      <c r="G15" s="44"/>
      <c r="H15" s="44"/>
      <c r="I15" s="44"/>
    </row>
    <row r="16" spans="1:9" ht="201.75" customHeight="1" x14ac:dyDescent="0.3">
      <c r="A16" s="78" t="s">
        <v>22</v>
      </c>
      <c r="B16" s="79"/>
      <c r="C16" s="79"/>
      <c r="D16" s="79"/>
      <c r="E16" s="79"/>
      <c r="F16" s="79"/>
      <c r="G16" s="79"/>
      <c r="H16" s="79"/>
      <c r="I16" s="80"/>
    </row>
    <row r="17" spans="1:9" ht="155.25" customHeight="1" x14ac:dyDescent="0.3">
      <c r="A17" s="78" t="s">
        <v>10</v>
      </c>
      <c r="B17" s="79"/>
      <c r="C17" s="79"/>
      <c r="D17" s="79"/>
      <c r="E17" s="79"/>
      <c r="F17" s="79"/>
      <c r="G17" s="79"/>
      <c r="H17" s="79"/>
      <c r="I17" s="80"/>
    </row>
    <row r="18" spans="1:9" ht="81.75" customHeight="1" x14ac:dyDescent="0.3">
      <c r="A18" s="78" t="s">
        <v>11</v>
      </c>
      <c r="B18" s="79"/>
      <c r="C18" s="79"/>
      <c r="D18" s="79"/>
      <c r="E18" s="79"/>
      <c r="F18" s="79"/>
      <c r="G18" s="79"/>
      <c r="H18" s="79"/>
      <c r="I18" s="80"/>
    </row>
    <row r="19" spans="1:9" ht="33.75" customHeight="1" x14ac:dyDescent="0.3">
      <c r="A19" s="78" t="s">
        <v>12</v>
      </c>
      <c r="B19" s="79"/>
      <c r="C19" s="79"/>
      <c r="D19" s="79"/>
      <c r="E19" s="79"/>
      <c r="F19" s="79"/>
      <c r="G19" s="79"/>
      <c r="H19" s="79"/>
      <c r="I19" s="80"/>
    </row>
    <row r="20" spans="1:9" ht="54.75" customHeight="1" x14ac:dyDescent="0.3">
      <c r="A20" s="78" t="s">
        <v>6</v>
      </c>
      <c r="B20" s="79"/>
      <c r="C20" s="79"/>
      <c r="D20" s="79"/>
      <c r="E20" s="79"/>
      <c r="F20" s="79"/>
      <c r="G20" s="79"/>
      <c r="H20" s="79"/>
      <c r="I20" s="80"/>
    </row>
    <row r="22" spans="1:9" ht="133.80000000000001" customHeight="1" x14ac:dyDescent="0.3">
      <c r="A22" s="78" t="s">
        <v>38</v>
      </c>
      <c r="B22" s="79"/>
      <c r="C22" s="79"/>
      <c r="D22" s="79"/>
      <c r="E22" s="79"/>
      <c r="F22" s="79"/>
      <c r="G22" s="79"/>
      <c r="H22" s="79"/>
      <c r="I22" s="80"/>
    </row>
  </sheetData>
  <mergeCells count="8">
    <mergeCell ref="A22:I22"/>
    <mergeCell ref="A20:I20"/>
    <mergeCell ref="A2:I2"/>
    <mergeCell ref="A16:I16"/>
    <mergeCell ref="A17:I17"/>
    <mergeCell ref="A18:I18"/>
    <mergeCell ref="A19:I19"/>
    <mergeCell ref="A13:I13"/>
  </mergeCells>
  <pageMargins left="0.7" right="0.7" top="0.7" bottom="0.7" header="0.3" footer="0.3"/>
  <pageSetup scale="8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F38"/>
  <sheetViews>
    <sheetView zoomScaleNormal="100" workbookViewId="0">
      <selection activeCell="A2" sqref="A2"/>
    </sheetView>
  </sheetViews>
  <sheetFormatPr defaultColWidth="8.6640625" defaultRowHeight="13.8" x14ac:dyDescent="0.3"/>
  <cols>
    <col min="1" max="1" width="15.5546875" style="4" customWidth="1"/>
    <col min="2" max="2" width="24.33203125" style="4" customWidth="1"/>
    <col min="3" max="6" width="17.88671875" style="4" customWidth="1"/>
    <col min="7" max="16384" width="8.6640625" style="4"/>
  </cols>
  <sheetData>
    <row r="1" spans="1:6" customFormat="1" ht="21" x14ac:dyDescent="0.3">
      <c r="A1" s="32" t="s">
        <v>29</v>
      </c>
      <c r="B1" s="2"/>
      <c r="C1" s="2"/>
      <c r="D1" s="2"/>
      <c r="E1" s="2"/>
      <c r="F1" s="2"/>
    </row>
    <row r="2" spans="1:6" x14ac:dyDescent="0.3">
      <c r="A2" s="31"/>
      <c r="B2" s="31"/>
      <c r="C2" s="31"/>
      <c r="D2" s="31"/>
      <c r="E2" s="31"/>
      <c r="F2" s="31"/>
    </row>
    <row r="3" spans="1:6" ht="21" customHeight="1" thickBot="1" x14ac:dyDescent="0.35">
      <c r="A3" s="1"/>
      <c r="C3" s="77" t="s">
        <v>39</v>
      </c>
      <c r="D3" s="77" t="s">
        <v>40</v>
      </c>
      <c r="E3" s="77" t="s">
        <v>41</v>
      </c>
      <c r="F3" s="77" t="s">
        <v>44</v>
      </c>
    </row>
    <row r="4" spans="1:6" x14ac:dyDescent="0.3">
      <c r="A4" s="23" t="s">
        <v>7</v>
      </c>
      <c r="B4" s="6"/>
      <c r="C4" s="17">
        <f>SUM(D4:$F4)</f>
        <v>50000000</v>
      </c>
      <c r="D4" s="17">
        <v>35000000</v>
      </c>
      <c r="E4" s="17">
        <v>10000000</v>
      </c>
      <c r="F4" s="17">
        <v>5000000</v>
      </c>
    </row>
    <row r="5" spans="1:6" x14ac:dyDescent="0.3">
      <c r="A5" s="24" t="s">
        <v>8</v>
      </c>
      <c r="B5" s="8"/>
      <c r="C5" s="18">
        <f>SUM(D5:$F5)</f>
        <v>100000000</v>
      </c>
      <c r="D5" s="18">
        <v>60000000</v>
      </c>
      <c r="E5" s="18">
        <v>30000000</v>
      </c>
      <c r="F5" s="18">
        <v>10000000</v>
      </c>
    </row>
    <row r="6" spans="1:6" x14ac:dyDescent="0.3">
      <c r="A6" s="25" t="s">
        <v>32</v>
      </c>
      <c r="B6" s="8"/>
      <c r="C6" s="18">
        <f>SUM(D6:$F6)</f>
        <v>25000000</v>
      </c>
      <c r="D6" s="18">
        <v>15000000</v>
      </c>
      <c r="E6" s="18">
        <v>6000000</v>
      </c>
      <c r="F6" s="18">
        <v>4000000</v>
      </c>
    </row>
    <row r="7" spans="1:6" x14ac:dyDescent="0.3">
      <c r="A7" s="24" t="s">
        <v>9</v>
      </c>
      <c r="B7" s="8"/>
      <c r="C7" s="18">
        <f>SUM(D7:$F7)</f>
        <v>10000000</v>
      </c>
      <c r="D7" s="18">
        <v>5000000</v>
      </c>
      <c r="E7" s="18">
        <v>3000000</v>
      </c>
      <c r="F7" s="18">
        <v>2000000</v>
      </c>
    </row>
    <row r="8" spans="1:6" ht="15.6" x14ac:dyDescent="0.45">
      <c r="A8" s="25" t="s">
        <v>33</v>
      </c>
      <c r="B8" s="8"/>
      <c r="C8" s="27">
        <f>SUM(D8:$F8)</f>
        <v>315000000</v>
      </c>
      <c r="D8" s="27">
        <v>215000000</v>
      </c>
      <c r="E8" s="27">
        <v>60000000</v>
      </c>
      <c r="F8" s="27">
        <v>40000000</v>
      </c>
    </row>
    <row r="9" spans="1:6" ht="14.4" thickBot="1" x14ac:dyDescent="0.35">
      <c r="A9" s="19" t="s">
        <v>2</v>
      </c>
      <c r="B9" s="9"/>
      <c r="C9" s="26">
        <f>SUM(C4:C8)</f>
        <v>500000000</v>
      </c>
      <c r="D9" s="26">
        <f>SUM(D4:D8)</f>
        <v>330000000</v>
      </c>
      <c r="E9" s="26">
        <f>SUM(E4:E8)</f>
        <v>109000000</v>
      </c>
      <c r="F9" s="26">
        <f>SUM(F4:F8)</f>
        <v>61000000</v>
      </c>
    </row>
    <row r="10" spans="1:6" ht="14.4" thickBot="1" x14ac:dyDescent="0.35">
      <c r="A10" s="76" t="s">
        <v>34</v>
      </c>
      <c r="B10" s="22"/>
      <c r="C10" s="7">
        <v>50000000</v>
      </c>
      <c r="D10" s="3"/>
      <c r="E10" s="3"/>
    </row>
    <row r="11" spans="1:6" ht="14.4" thickBot="1" x14ac:dyDescent="0.35">
      <c r="A11" s="20" t="s">
        <v>4</v>
      </c>
      <c r="B11" s="21"/>
      <c r="C11" s="28">
        <f>C9-C10</f>
        <v>450000000</v>
      </c>
    </row>
    <row r="12" spans="1:6" ht="14.4" thickBot="1" x14ac:dyDescent="0.35">
      <c r="A12" s="10"/>
      <c r="B12" s="11"/>
      <c r="C12" s="30"/>
    </row>
    <row r="13" spans="1:6" ht="14.4" thickBot="1" x14ac:dyDescent="0.35">
      <c r="A13" s="35" t="s">
        <v>0</v>
      </c>
      <c r="B13" s="36"/>
      <c r="C13" s="7">
        <v>450000000</v>
      </c>
      <c r="D13" s="5"/>
      <c r="E13" s="5"/>
    </row>
    <row r="14" spans="1:6" ht="14.4" thickBot="1" x14ac:dyDescent="0.35">
      <c r="A14" s="10"/>
      <c r="B14" s="11"/>
      <c r="C14" s="34"/>
      <c r="D14" s="5"/>
      <c r="E14" s="5"/>
    </row>
    <row r="15" spans="1:6" x14ac:dyDescent="0.3">
      <c r="A15" s="37" t="s">
        <v>1</v>
      </c>
      <c r="B15" s="38"/>
      <c r="C15" s="39">
        <v>425000000</v>
      </c>
      <c r="D15" s="5"/>
      <c r="E15" s="5"/>
    </row>
    <row r="16" spans="1:6" ht="14.4" thickBot="1" x14ac:dyDescent="0.35">
      <c r="A16" s="40" t="s">
        <v>15</v>
      </c>
      <c r="B16" s="11"/>
      <c r="C16" s="41">
        <v>25000000</v>
      </c>
      <c r="D16" s="5"/>
      <c r="E16" s="5"/>
    </row>
    <row r="17" spans="1:5" ht="14.4" thickBot="1" x14ac:dyDescent="0.35">
      <c r="A17" s="42" t="s">
        <v>16</v>
      </c>
      <c r="B17" s="43"/>
      <c r="C17" s="7">
        <f>C15-C16</f>
        <v>400000000</v>
      </c>
      <c r="D17" s="3"/>
      <c r="E17" s="3"/>
    </row>
    <row r="18" spans="1:5" ht="14.4" thickBot="1" x14ac:dyDescent="0.35"/>
    <row r="19" spans="1:5" x14ac:dyDescent="0.3">
      <c r="A19" s="45" t="s">
        <v>17</v>
      </c>
      <c r="B19" s="46"/>
      <c r="C19" s="47" t="str">
        <f>IF(C21&lt;C20,"FAIL","PASS")</f>
        <v>PASS</v>
      </c>
    </row>
    <row r="20" spans="1:5" x14ac:dyDescent="0.3">
      <c r="A20" s="48" t="s">
        <v>18</v>
      </c>
      <c r="B20" s="49"/>
      <c r="C20" s="55">
        <f>0.98*C13</f>
        <v>441000000</v>
      </c>
    </row>
    <row r="21" spans="1:5" ht="14.4" thickBot="1" x14ac:dyDescent="0.35">
      <c r="A21" s="50" t="s">
        <v>4</v>
      </c>
      <c r="B21" s="51"/>
      <c r="C21" s="52">
        <f>C11</f>
        <v>450000000</v>
      </c>
    </row>
    <row r="22" spans="1:5" ht="14.4" thickBot="1" x14ac:dyDescent="0.35"/>
    <row r="23" spans="1:5" x14ac:dyDescent="0.3">
      <c r="A23" s="45" t="s">
        <v>19</v>
      </c>
      <c r="B23" s="46"/>
      <c r="C23" s="47" t="str">
        <f>IF(C27&gt;C26,"FAIL","PASS")</f>
        <v>PASS</v>
      </c>
    </row>
    <row r="24" spans="1:5" x14ac:dyDescent="0.3">
      <c r="A24" s="48" t="s">
        <v>20</v>
      </c>
      <c r="B24" s="49"/>
      <c r="C24" s="53">
        <f>1.02*C13</f>
        <v>459000000</v>
      </c>
    </row>
    <row r="25" spans="1:5" x14ac:dyDescent="0.3">
      <c r="A25" s="48" t="str">
        <f>A17</f>
        <v>NPR net of Due &amp; Deferred Premiums</v>
      </c>
      <c r="B25" s="49"/>
      <c r="C25" s="53">
        <f>C17</f>
        <v>400000000</v>
      </c>
    </row>
    <row r="26" spans="1:5" ht="26.25" customHeight="1" x14ac:dyDescent="0.3">
      <c r="A26" s="87" t="s">
        <v>37</v>
      </c>
      <c r="B26" s="88"/>
      <c r="C26" s="56">
        <f>MAX(C24,C25,0)</f>
        <v>459000000</v>
      </c>
    </row>
    <row r="27" spans="1:5" ht="14.4" thickBot="1" x14ac:dyDescent="0.35">
      <c r="A27" s="50" t="s">
        <v>4</v>
      </c>
      <c r="B27" s="51"/>
      <c r="C27" s="52">
        <f>C11</f>
        <v>450000000</v>
      </c>
    </row>
    <row r="29" spans="1:5" x14ac:dyDescent="0.3">
      <c r="A29" s="33" t="s">
        <v>35</v>
      </c>
      <c r="B29" s="12" t="s">
        <v>4</v>
      </c>
      <c r="C29" s="29" t="s">
        <v>36</v>
      </c>
    </row>
    <row r="30" spans="1:5" x14ac:dyDescent="0.3">
      <c r="A30" s="13">
        <f>C20</f>
        <v>441000000</v>
      </c>
      <c r="B30" s="14">
        <f>C11</f>
        <v>450000000</v>
      </c>
      <c r="C30" s="13">
        <f>C26</f>
        <v>459000000</v>
      </c>
    </row>
    <row r="32" spans="1:5" x14ac:dyDescent="0.3">
      <c r="A32" s="4" t="s">
        <v>3</v>
      </c>
      <c r="C32" s="15" t="str">
        <f>IF(OR(C19="FAIL",C23="FAIL"),"No","Yes")</f>
        <v>Yes</v>
      </c>
    </row>
    <row r="34" spans="1:6" ht="28.5" customHeight="1" x14ac:dyDescent="0.3">
      <c r="A34" s="89" t="str">
        <f>IF(C32="Yes","Since starting assets are within the collar, no additional documentation is necessary.","Since starting assets are not within the collar, provide documentation here that provides reasonable assurance that the modeled reserve is not materially understated as a result of the estimate of the amount of starting assets.")</f>
        <v>Since starting assets are within the collar, no additional documentation is necessary.</v>
      </c>
      <c r="B34" s="90"/>
      <c r="C34" s="90"/>
      <c r="D34" s="90"/>
      <c r="E34" s="90"/>
      <c r="F34" s="91"/>
    </row>
    <row r="35" spans="1:6" ht="71.25" customHeight="1" x14ac:dyDescent="0.3">
      <c r="A35" s="92" t="str">
        <f>IF(C32="Yes","N/A","Enter a description of the PBR Actuarial Report documentation here.")</f>
        <v>N/A</v>
      </c>
      <c r="B35" s="93"/>
      <c r="C35" s="93"/>
      <c r="D35" s="93"/>
      <c r="E35" s="93"/>
      <c r="F35" s="94"/>
    </row>
    <row r="37" spans="1:6" ht="27" customHeight="1" x14ac:dyDescent="0.3">
      <c r="A37" s="95" t="s">
        <v>13</v>
      </c>
      <c r="B37" s="96"/>
      <c r="C37" s="96"/>
      <c r="D37" s="96"/>
      <c r="E37" s="96"/>
      <c r="F37" s="97"/>
    </row>
    <row r="38" spans="1:6" ht="71.25" customHeight="1" x14ac:dyDescent="0.3">
      <c r="A38" s="98" t="s">
        <v>14</v>
      </c>
      <c r="B38" s="93"/>
      <c r="C38" s="93"/>
      <c r="D38" s="93"/>
      <c r="E38" s="93"/>
      <c r="F38" s="94"/>
    </row>
  </sheetData>
  <mergeCells count="5">
    <mergeCell ref="A26:B26"/>
    <mergeCell ref="A34:F34"/>
    <mergeCell ref="A35:F35"/>
    <mergeCell ref="A37:F37"/>
    <mergeCell ref="A38:F38"/>
  </mergeCells>
  <conditionalFormatting sqref="C23">
    <cfRule type="expression" dxfId="7" priority="3" stopIfTrue="1">
      <formula>IF(C23="FAIL",1,0)</formula>
    </cfRule>
    <cfRule type="expression" dxfId="6" priority="4">
      <formula>IF(C23="PASS",1,0)</formula>
    </cfRule>
  </conditionalFormatting>
  <conditionalFormatting sqref="C19">
    <cfRule type="expression" dxfId="5" priority="1" stopIfTrue="1">
      <formula>IF(C19="FAIL",1,0)</formula>
    </cfRule>
    <cfRule type="expression" dxfId="4" priority="2">
      <formula>IF(C19="PASS",1,0)</formula>
    </cfRule>
  </conditionalFormatting>
  <pageMargins left="0.7" right="0.7" top="0.75" bottom="0.75" header="0.3" footer="0.3"/>
  <pageSetup scale="82"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F38"/>
  <sheetViews>
    <sheetView zoomScaleNormal="100" workbookViewId="0">
      <selection activeCell="A2" sqref="A2"/>
    </sheetView>
  </sheetViews>
  <sheetFormatPr defaultColWidth="8.6640625" defaultRowHeight="13.8" x14ac:dyDescent="0.3"/>
  <cols>
    <col min="1" max="1" width="15.5546875" style="4" customWidth="1"/>
    <col min="2" max="2" width="24.33203125" style="4" customWidth="1"/>
    <col min="3" max="6" width="17.88671875" style="4" customWidth="1"/>
    <col min="7" max="16384" width="8.6640625" style="4"/>
  </cols>
  <sheetData>
    <row r="1" spans="1:6" customFormat="1" ht="21" x14ac:dyDescent="0.3">
      <c r="A1" s="32" t="s">
        <v>29</v>
      </c>
      <c r="B1" s="2"/>
      <c r="C1" s="2"/>
      <c r="D1" s="2"/>
      <c r="E1" s="2"/>
      <c r="F1" s="2"/>
    </row>
    <row r="2" spans="1:6" x14ac:dyDescent="0.3">
      <c r="A2" s="16"/>
      <c r="B2" s="16"/>
      <c r="C2" s="16"/>
      <c r="D2" s="16"/>
      <c r="E2" s="31"/>
      <c r="F2" s="16"/>
    </row>
    <row r="3" spans="1:6" ht="42" thickBot="1" x14ac:dyDescent="0.35">
      <c r="A3" s="1"/>
      <c r="C3" s="77" t="s">
        <v>39</v>
      </c>
      <c r="D3" s="77" t="s">
        <v>43</v>
      </c>
      <c r="E3" s="77" t="s">
        <v>42</v>
      </c>
      <c r="F3" s="77" t="s">
        <v>43</v>
      </c>
    </row>
    <row r="4" spans="1:6" x14ac:dyDescent="0.3">
      <c r="A4" s="23" t="s">
        <v>7</v>
      </c>
      <c r="B4" s="6"/>
      <c r="C4" s="17">
        <f>SUM(D4:$F4)</f>
        <v>0</v>
      </c>
      <c r="D4" s="17"/>
      <c r="E4" s="17"/>
      <c r="F4" s="17"/>
    </row>
    <row r="5" spans="1:6" x14ac:dyDescent="0.3">
      <c r="A5" s="24" t="s">
        <v>8</v>
      </c>
      <c r="B5" s="8"/>
      <c r="C5" s="18">
        <f>SUM(D5:$F5)</f>
        <v>0</v>
      </c>
      <c r="D5" s="18"/>
      <c r="E5" s="18"/>
      <c r="F5" s="18"/>
    </row>
    <row r="6" spans="1:6" x14ac:dyDescent="0.3">
      <c r="A6" s="25" t="s">
        <v>32</v>
      </c>
      <c r="B6" s="8"/>
      <c r="C6" s="18">
        <f>SUM(D6:$F6)</f>
        <v>0</v>
      </c>
      <c r="D6" s="18"/>
      <c r="E6" s="18"/>
      <c r="F6" s="18"/>
    </row>
    <row r="7" spans="1:6" x14ac:dyDescent="0.3">
      <c r="A7" s="24" t="s">
        <v>9</v>
      </c>
      <c r="B7" s="8"/>
      <c r="C7" s="18">
        <f>SUM(D7:$F7)</f>
        <v>0</v>
      </c>
      <c r="D7" s="18"/>
      <c r="E7" s="18"/>
      <c r="F7" s="18"/>
    </row>
    <row r="8" spans="1:6" ht="15.6" x14ac:dyDescent="0.45">
      <c r="A8" s="25" t="s">
        <v>33</v>
      </c>
      <c r="B8" s="8"/>
      <c r="C8" s="27">
        <f>SUM(D8:$F8)</f>
        <v>0</v>
      </c>
      <c r="D8" s="27"/>
      <c r="E8" s="27"/>
      <c r="F8" s="27"/>
    </row>
    <row r="9" spans="1:6" ht="14.4" thickBot="1" x14ac:dyDescent="0.35">
      <c r="A9" s="19" t="s">
        <v>2</v>
      </c>
      <c r="B9" s="9"/>
      <c r="C9" s="26">
        <f>SUM(C4:C8)</f>
        <v>0</v>
      </c>
      <c r="D9" s="26">
        <f>SUM(D4:D8)</f>
        <v>0</v>
      </c>
      <c r="E9" s="26">
        <f>SUM(E4:E8)</f>
        <v>0</v>
      </c>
      <c r="F9" s="26">
        <f>SUM(F4:F8)</f>
        <v>0</v>
      </c>
    </row>
    <row r="10" spans="1:6" ht="14.4" thickBot="1" x14ac:dyDescent="0.35">
      <c r="A10" s="76" t="s">
        <v>34</v>
      </c>
      <c r="B10" s="22"/>
      <c r="C10" s="7"/>
      <c r="D10" s="3"/>
      <c r="E10" s="3"/>
    </row>
    <row r="11" spans="1:6" ht="14.4" thickBot="1" x14ac:dyDescent="0.35">
      <c r="A11" s="20" t="s">
        <v>4</v>
      </c>
      <c r="B11" s="21"/>
      <c r="C11" s="28">
        <f>C9-C10</f>
        <v>0</v>
      </c>
    </row>
    <row r="12" spans="1:6" ht="14.4" thickBot="1" x14ac:dyDescent="0.35">
      <c r="A12" s="10"/>
      <c r="B12" s="11"/>
      <c r="C12" s="30"/>
    </row>
    <row r="13" spans="1:6" ht="14.4" thickBot="1" x14ac:dyDescent="0.35">
      <c r="A13" s="35" t="s">
        <v>0</v>
      </c>
      <c r="B13" s="36"/>
      <c r="C13" s="7"/>
      <c r="D13" s="5"/>
      <c r="E13" s="5"/>
    </row>
    <row r="14" spans="1:6" ht="14.4" thickBot="1" x14ac:dyDescent="0.35">
      <c r="A14" s="10"/>
      <c r="B14" s="11"/>
      <c r="C14" s="34"/>
      <c r="D14" s="5"/>
      <c r="E14" s="5"/>
    </row>
    <row r="15" spans="1:6" x14ac:dyDescent="0.3">
      <c r="A15" s="37" t="s">
        <v>1</v>
      </c>
      <c r="B15" s="38"/>
      <c r="C15" s="39"/>
      <c r="D15" s="5"/>
      <c r="E15" s="5"/>
    </row>
    <row r="16" spans="1:6" ht="14.4" thickBot="1" x14ac:dyDescent="0.35">
      <c r="A16" s="40" t="s">
        <v>15</v>
      </c>
      <c r="B16" s="11"/>
      <c r="C16" s="41"/>
      <c r="D16" s="5"/>
      <c r="E16" s="5"/>
    </row>
    <row r="17" spans="1:5" ht="14.4" thickBot="1" x14ac:dyDescent="0.35">
      <c r="A17" s="42" t="s">
        <v>16</v>
      </c>
      <c r="B17" s="43"/>
      <c r="C17" s="7">
        <f>C15-C16</f>
        <v>0</v>
      </c>
      <c r="D17" s="3"/>
      <c r="E17" s="3"/>
    </row>
    <row r="18" spans="1:5" ht="14.4" thickBot="1" x14ac:dyDescent="0.35"/>
    <row r="19" spans="1:5" x14ac:dyDescent="0.3">
      <c r="A19" s="45" t="s">
        <v>17</v>
      </c>
      <c r="B19" s="46"/>
      <c r="C19" s="47" t="str">
        <f>IF(C21&lt;C20,"FAIL","PASS")</f>
        <v>PASS</v>
      </c>
    </row>
    <row r="20" spans="1:5" x14ac:dyDescent="0.3">
      <c r="A20" s="48" t="s">
        <v>18</v>
      </c>
      <c r="B20" s="49"/>
      <c r="C20" s="55">
        <f>0.98*C13</f>
        <v>0</v>
      </c>
    </row>
    <row r="21" spans="1:5" ht="14.4" thickBot="1" x14ac:dyDescent="0.35">
      <c r="A21" s="50" t="s">
        <v>4</v>
      </c>
      <c r="B21" s="51"/>
      <c r="C21" s="52">
        <f>C11</f>
        <v>0</v>
      </c>
    </row>
    <row r="22" spans="1:5" ht="14.4" thickBot="1" x14ac:dyDescent="0.35"/>
    <row r="23" spans="1:5" x14ac:dyDescent="0.3">
      <c r="A23" s="45" t="s">
        <v>19</v>
      </c>
      <c r="B23" s="46"/>
      <c r="C23" s="47" t="str">
        <f>IF(C27&gt;C26,"FAIL","PASS")</f>
        <v>PASS</v>
      </c>
    </row>
    <row r="24" spans="1:5" x14ac:dyDescent="0.3">
      <c r="A24" s="48" t="s">
        <v>20</v>
      </c>
      <c r="B24" s="49"/>
      <c r="C24" s="53">
        <f>1.02*C13</f>
        <v>0</v>
      </c>
    </row>
    <row r="25" spans="1:5" x14ac:dyDescent="0.3">
      <c r="A25" s="48" t="str">
        <f>A17</f>
        <v>NPR net of Due &amp; Deferred Premiums</v>
      </c>
      <c r="B25" s="49"/>
      <c r="C25" s="53">
        <f>C17</f>
        <v>0</v>
      </c>
    </row>
    <row r="26" spans="1:5" ht="26.25" customHeight="1" x14ac:dyDescent="0.3">
      <c r="A26" s="87" t="s">
        <v>37</v>
      </c>
      <c r="B26" s="88"/>
      <c r="C26" s="56">
        <f>MAX(C24,C25,0)</f>
        <v>0</v>
      </c>
    </row>
    <row r="27" spans="1:5" ht="14.4" thickBot="1" x14ac:dyDescent="0.35">
      <c r="A27" s="50" t="s">
        <v>4</v>
      </c>
      <c r="B27" s="51"/>
      <c r="C27" s="52">
        <f>C11</f>
        <v>0</v>
      </c>
    </row>
    <row r="29" spans="1:5" x14ac:dyDescent="0.3">
      <c r="A29" s="33" t="s">
        <v>35</v>
      </c>
      <c r="B29" s="12" t="s">
        <v>4</v>
      </c>
      <c r="C29" s="29" t="s">
        <v>36</v>
      </c>
    </row>
    <row r="30" spans="1:5" x14ac:dyDescent="0.3">
      <c r="A30" s="13">
        <f>C20</f>
        <v>0</v>
      </c>
      <c r="B30" s="14">
        <f>C11</f>
        <v>0</v>
      </c>
      <c r="C30" s="13">
        <f>C26</f>
        <v>0</v>
      </c>
    </row>
    <row r="32" spans="1:5" x14ac:dyDescent="0.3">
      <c r="A32" s="4" t="s">
        <v>3</v>
      </c>
      <c r="C32" s="15" t="str">
        <f>IF(OR(C19="FAIL",C23="FAIL"),"No","Yes")</f>
        <v>Yes</v>
      </c>
    </row>
    <row r="34" spans="1:6" ht="28.5" customHeight="1" x14ac:dyDescent="0.3">
      <c r="A34" s="89" t="str">
        <f>IF(C32="Yes","Since starting assets are within the collar, no additional documentation is necessary.","Since starting assets are not within the collar, provide documentation here that provides reasonable assurance that the modeled reserve is not materially understated as a result of the estimate of the amount of starting assets.")</f>
        <v>Since starting assets are within the collar, no additional documentation is necessary.</v>
      </c>
      <c r="B34" s="90"/>
      <c r="C34" s="90"/>
      <c r="D34" s="90"/>
      <c r="E34" s="90"/>
      <c r="F34" s="91"/>
    </row>
    <row r="35" spans="1:6" ht="71.25" customHeight="1" x14ac:dyDescent="0.3">
      <c r="A35" s="92" t="str">
        <f>IF(C32="Yes","N/A","Enter a description of the PBR Actuarial Report documentation here.")</f>
        <v>N/A</v>
      </c>
      <c r="B35" s="93"/>
      <c r="C35" s="93"/>
      <c r="D35" s="93"/>
      <c r="E35" s="93"/>
      <c r="F35" s="94"/>
    </row>
    <row r="37" spans="1:6" ht="27" customHeight="1" x14ac:dyDescent="0.3">
      <c r="A37" s="95" t="s">
        <v>13</v>
      </c>
      <c r="B37" s="96"/>
      <c r="C37" s="96"/>
      <c r="D37" s="96"/>
      <c r="E37" s="96"/>
      <c r="F37" s="97"/>
    </row>
    <row r="38" spans="1:6" ht="71.25" customHeight="1" x14ac:dyDescent="0.3">
      <c r="A38" s="98" t="s">
        <v>14</v>
      </c>
      <c r="B38" s="93"/>
      <c r="C38" s="93"/>
      <c r="D38" s="93"/>
      <c r="E38" s="93"/>
      <c r="F38" s="94"/>
    </row>
  </sheetData>
  <mergeCells count="5">
    <mergeCell ref="A34:F34"/>
    <mergeCell ref="A35:F35"/>
    <mergeCell ref="A37:F37"/>
    <mergeCell ref="A38:F38"/>
    <mergeCell ref="A26:B26"/>
  </mergeCells>
  <conditionalFormatting sqref="C19">
    <cfRule type="expression" dxfId="3" priority="3" stopIfTrue="1">
      <formula>IF(C19="FAIL",1,0)</formula>
    </cfRule>
    <cfRule type="expression" dxfId="2" priority="4">
      <formula>IF(C19="PASS",1,0)</formula>
    </cfRule>
  </conditionalFormatting>
  <conditionalFormatting sqref="C23">
    <cfRule type="expression" dxfId="1" priority="1" stopIfTrue="1">
      <formula>IF(C23="FAIL",1,0)</formula>
    </cfRule>
    <cfRule type="expression" dxfId="0" priority="2">
      <formula>IF(C23="PASS",1,0)</formula>
    </cfRule>
  </conditionalFormatting>
  <pageMargins left="0.7" right="0.7" top="0.75" bottom="0.75" header="0.3" footer="0.3"/>
  <pageSetup scale="94"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7F6F7A1F7AD74BB1E0EDAE676CD3F3" ma:contentTypeVersion="10" ma:contentTypeDescription="Create a new document." ma:contentTypeScope="" ma:versionID="8d3caa1072e5159ad5e629188344fa16">
  <xsd:schema xmlns:xsd="http://www.w3.org/2001/XMLSchema" xmlns:xs="http://www.w3.org/2001/XMLSchema" xmlns:p="http://schemas.microsoft.com/office/2006/metadata/properties" xmlns:ns3="68d4bd37-0112-4532-a454-e7a954670da2" xmlns:ns4="e7dfadf4-09bc-43b4-8de3-b0064dd4456d" targetNamespace="http://schemas.microsoft.com/office/2006/metadata/properties" ma:root="true" ma:fieldsID="276cbf306079f5de479b54eed0dcaa83" ns3:_="" ns4:_="">
    <xsd:import namespace="68d4bd37-0112-4532-a454-e7a954670da2"/>
    <xsd:import namespace="e7dfadf4-09bc-43b4-8de3-b0064dd4456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d4bd37-0112-4532-a454-e7a954670da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dfadf4-09bc-43b4-8de3-b0064dd445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370785-1333-4FC8-AF21-95FCAF46630C}">
  <ds:schemaRefs>
    <ds:schemaRef ds:uri="http://purl.org/dc/elements/1.1/"/>
    <ds:schemaRef ds:uri="http://purl.org/dc/dcmitype/"/>
    <ds:schemaRef ds:uri="http://www.w3.org/XML/1998/namespace"/>
    <ds:schemaRef ds:uri="e7dfadf4-09bc-43b4-8de3-b0064dd4456d"/>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68d4bd37-0112-4532-a454-e7a954670da2"/>
  </ds:schemaRefs>
</ds:datastoreItem>
</file>

<file path=customXml/itemProps2.xml><?xml version="1.0" encoding="utf-8"?>
<ds:datastoreItem xmlns:ds="http://schemas.openxmlformats.org/officeDocument/2006/customXml" ds:itemID="{9B73C6A5-E86E-44CB-94C5-AC815572C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d4bd37-0112-4532-a454-e7a954670da2"/>
    <ds:schemaRef ds:uri="e7dfadf4-09bc-43b4-8de3-b0064dd445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E8B8AF-F4E3-4BCC-9DA1-A15219AA4E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Example VM-31 Sec. 3.D.6.a</vt:lpstr>
      <vt:lpstr>VM-31 Sec. 3.D.6.a</vt:lpstr>
      <vt:lpstr>'Example VM-31 Sec. 3.D.6.a'!Print_Area</vt:lpstr>
      <vt:lpstr>'VM-31 Sec. 3.D.6.a'!Print_Area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Printed>2020-10-14T02:17:04Z</cp:lastPrinted>
  <dcterms:created xsi:type="dcterms:W3CDTF">2020-06-12T17:49:04Z</dcterms:created>
  <dcterms:modified xsi:type="dcterms:W3CDTF">2020-10-15T03:43:39Z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0x0101007F7F6F7A1F7AD74BB1E0EDAE676CD3F3</vt:lpwstr>
  </property>
</Properties>
</file>